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k35317\Desktop\VN28\00_Prilohy_ZD\"/>
    </mc:Choice>
  </mc:AlternateContent>
  <xr:revisionPtr revIDLastSave="0" documentId="13_ncr:1_{04C61068-5C6C-491B-A906-C51B55F71C2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abídkový li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" l="1"/>
  <c r="J51" i="1"/>
  <c r="H31" i="1" l="1"/>
  <c r="J31" i="1" s="1"/>
  <c r="H30" i="1"/>
  <c r="J30" i="1" s="1"/>
  <c r="H29" i="1"/>
  <c r="J29" i="1" s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H22" i="1"/>
  <c r="J22" i="1" s="1"/>
  <c r="H21" i="1"/>
  <c r="J21" i="1" s="1"/>
  <c r="H37" i="1" l="1"/>
  <c r="C38" i="1" s="1"/>
  <c r="J20" i="1"/>
  <c r="J39" i="1" l="1"/>
  <c r="J53" i="1" l="1"/>
</calcChain>
</file>

<file path=xl/sharedStrings.xml><?xml version="1.0" encoding="utf-8"?>
<sst xmlns="http://schemas.openxmlformats.org/spreadsheetml/2006/main" count="52" uniqueCount="51">
  <si>
    <t>NABÍDKOVÝ LIST</t>
  </si>
  <si>
    <t>Název stavby:</t>
  </si>
  <si>
    <t>Číslo stavby:</t>
  </si>
  <si>
    <t>Číslo jednací (POBJ) :</t>
  </si>
  <si>
    <t>Termín výstavby</t>
  </si>
  <si>
    <t>zahájení :</t>
  </si>
  <si>
    <t>dokončení do:</t>
  </si>
  <si>
    <t>obchodní jméno:</t>
  </si>
  <si>
    <t>sídlo firmy:</t>
  </si>
  <si>
    <t>IČ:</t>
  </si>
  <si>
    <t>Kontaktní osoba:</t>
  </si>
  <si>
    <t>Telefon:</t>
  </si>
  <si>
    <t>DIČ :</t>
  </si>
  <si>
    <t xml:space="preserve">b) Nabídková cena za stavbu </t>
  </si>
  <si>
    <t>Název</t>
  </si>
  <si>
    <t>Nabídková cena</t>
  </si>
  <si>
    <t>Cena do objednávky</t>
  </si>
  <si>
    <t>PPN NN</t>
  </si>
  <si>
    <t xml:space="preserve"> --</t>
  </si>
  <si>
    <t>Výše uvedená cena zahrnuje zajištění kolaudace</t>
  </si>
  <si>
    <t>Požadováno provedení prací metodou PPN NN</t>
  </si>
  <si>
    <t>Odhadovaný počet PPN NN</t>
  </si>
  <si>
    <t>Odhadovaná částka k fakturaci. Bude vykázno dle skutečnosti.</t>
  </si>
  <si>
    <t>Ostatní náklady celkem</t>
  </si>
  <si>
    <t>Objednávka celkem</t>
  </si>
  <si>
    <t>Ne</t>
  </si>
  <si>
    <t>Nabízená sleva / přirážka [%]</t>
  </si>
  <si>
    <t>Vyplňuje zadavatel</t>
  </si>
  <si>
    <t xml:space="preserve">Soutěžené GN, výkony provozních souborů a stavebních objektů </t>
  </si>
  <si>
    <t>Soutěžené výkony celkem</t>
  </si>
  <si>
    <t>Nesoutěžené výkony</t>
  </si>
  <si>
    <t>Cena euroCALC</t>
  </si>
  <si>
    <t>VN28+Optika; Mostiště - Cyrilov, veVN</t>
  </si>
  <si>
    <t>Výchozí revize zařízení VN/NN</t>
  </si>
  <si>
    <t>Ekologická likvidace odpadů, vč.dopravy</t>
  </si>
  <si>
    <t>Inženýring zhotovitele stavby CAPEX</t>
  </si>
  <si>
    <t>Geodetické práce zhotovitele stavby</t>
  </si>
  <si>
    <t>Doprava materiálu výnosového</t>
  </si>
  <si>
    <t>Doprava materiálu na stavbu 41-80kmCAPEX</t>
  </si>
  <si>
    <t>Dokumentace pro TE</t>
  </si>
  <si>
    <t>Vytyčení stávajících podzemních sítí</t>
  </si>
  <si>
    <t>Náh. maj. újmy vlastníkovi nebo nájemci</t>
  </si>
  <si>
    <t>Poplatky za omezení silniční dopravy</t>
  </si>
  <si>
    <t>Dopr.značení projekt a umístění značek</t>
  </si>
  <si>
    <t>Vedení 22kV – venkovní</t>
  </si>
  <si>
    <t>VM_Vedení 22kV – venkovní</t>
  </si>
  <si>
    <t>Telekomunikační kabely</t>
  </si>
  <si>
    <t>VM_Telekomunikační kabely</t>
  </si>
  <si>
    <t>Vyplňuje účastník</t>
  </si>
  <si>
    <t>a) Identifikační údaje účastníka</t>
  </si>
  <si>
    <t xml:space="preserve">Pozn.: Zadavatel určil maximální možnou přirážku ve výši 70%. Nabídky s přirážkou vyšší než 70% budou vyloučeny.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</si>
</sst>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57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wrapText="1"/>
    </xf>
    <xf numFmtId="3" fontId="1" fillId="0" borderId="0" xfId="0" applyNumberFormat="1" applyFont="1"/>
    <xf numFmtId="3" fontId="1" fillId="0" borderId="0" xfId="0" applyNumberFormat="1" applyFont="1" applyFill="1"/>
    <xf numFmtId="0" fontId="4" fillId="0" borderId="0" xfId="0" applyFont="1"/>
    <xf numFmtId="0" fontId="3" fillId="0" borderId="0" xfId="0" applyFont="1"/>
    <xf numFmtId="0" fontId="4" fillId="0" borderId="0" xfId="0" applyFont="1" applyFill="1"/>
    <xf numFmtId="0" fontId="3" fillId="0" borderId="0" xfId="0" applyFont="1" applyFill="1" applyAlignment="1">
      <alignment horizontal="left" vertical="center"/>
    </xf>
    <xf numFmtId="0" fontId="5" fillId="0" borderId="0" xfId="0" applyFont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3" xfId="0" applyFont="1" applyBorder="1" applyAlignment="1">
      <alignment wrapText="1"/>
    </xf>
    <xf numFmtId="3" fontId="1" fillId="3" borderId="3" xfId="0" applyNumberFormat="1" applyFont="1" applyFill="1" applyBorder="1"/>
    <xf numFmtId="0" fontId="0" fillId="2" borderId="0" xfId="0" applyFill="1"/>
    <xf numFmtId="0" fontId="0" fillId="3" borderId="0" xfId="0" applyFill="1"/>
    <xf numFmtId="0" fontId="0" fillId="0" borderId="0" xfId="0"/>
    <xf numFmtId="0" fontId="4" fillId="2" borderId="1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/>
    </xf>
    <xf numFmtId="0" fontId="4" fillId="3" borderId="5" xfId="0" applyFont="1" applyFill="1" applyBorder="1" applyAlignment="1">
      <alignment horizontal="left" vertical="top"/>
    </xf>
    <xf numFmtId="0" fontId="4" fillId="3" borderId="6" xfId="0" applyFont="1" applyFill="1" applyBorder="1" applyAlignment="1">
      <alignment horizontal="left" vertical="top"/>
    </xf>
    <xf numFmtId="0" fontId="4" fillId="3" borderId="3" xfId="0" applyFont="1" applyFill="1" applyBorder="1" applyAlignment="1"/>
    <xf numFmtId="0" fontId="1" fillId="3" borderId="0" xfId="0" applyFont="1" applyFill="1" applyBorder="1" applyAlignment="1">
      <alignment horizontal="center"/>
    </xf>
    <xf numFmtId="3" fontId="5" fillId="0" borderId="0" xfId="0" applyNumberFormat="1" applyFont="1"/>
    <xf numFmtId="0" fontId="6" fillId="0" borderId="0" xfId="0" applyFont="1"/>
    <xf numFmtId="0" fontId="7" fillId="0" borderId="0" xfId="0" applyFont="1"/>
    <xf numFmtId="0" fontId="1" fillId="0" borderId="3" xfId="0" applyFont="1" applyBorder="1"/>
    <xf numFmtId="4" fontId="1" fillId="2" borderId="5" xfId="0" applyNumberFormat="1" applyFont="1" applyFill="1" applyBorder="1"/>
    <xf numFmtId="4" fontId="1" fillId="0" borderId="5" xfId="0" applyNumberFormat="1" applyFont="1" applyBorder="1"/>
    <xf numFmtId="4" fontId="1" fillId="0" borderId="4" xfId="0" applyNumberFormat="1" applyFont="1" applyBorder="1"/>
    <xf numFmtId="4" fontId="1" fillId="0" borderId="3" xfId="0" applyNumberFormat="1" applyFont="1" applyBorder="1"/>
    <xf numFmtId="4" fontId="1" fillId="0" borderId="0" xfId="0" applyNumberFormat="1" applyFont="1"/>
    <xf numFmtId="4" fontId="5" fillId="0" borderId="0" xfId="0" applyNumberFormat="1" applyFont="1"/>
    <xf numFmtId="4" fontId="1" fillId="2" borderId="3" xfId="0" applyNumberFormat="1" applyFont="1" applyFill="1" applyBorder="1"/>
    <xf numFmtId="4" fontId="3" fillId="0" borderId="0" xfId="0" applyNumberFormat="1" applyFont="1"/>
    <xf numFmtId="4" fontId="0" fillId="0" borderId="0" xfId="0" applyNumberFormat="1"/>
    <xf numFmtId="0" fontId="4" fillId="2" borderId="2" xfId="0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0" xfId="0" applyFont="1" applyFill="1" applyAlignment="1">
      <alignment horizontal="left" vertical="center"/>
    </xf>
    <xf numFmtId="17" fontId="4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  <xf numFmtId="14" fontId="4" fillId="2" borderId="1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vertical="center"/>
    </xf>
    <xf numFmtId="0" fontId="4" fillId="0" borderId="4" xfId="0" applyFont="1" applyBorder="1" applyAlignment="1"/>
    <xf numFmtId="0" fontId="4" fillId="0" borderId="5" xfId="0" applyFont="1" applyBorder="1" applyAlignment="1"/>
    <xf numFmtId="0" fontId="1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0" xfId="0" applyFont="1" applyAlignment="1">
      <alignment horizontal="left" wrapText="1"/>
    </xf>
    <xf numFmtId="0" fontId="4" fillId="3" borderId="5" xfId="0" applyFont="1" applyFill="1" applyBorder="1" applyAlignment="1"/>
    <xf numFmtId="0" fontId="4" fillId="3" borderId="6" xfId="0" applyFont="1" applyFill="1" applyBorder="1" applyAlignment="1"/>
    <xf numFmtId="0" fontId="10" fillId="0" borderId="0" xfId="0" applyFont="1" applyAlignment="1">
      <alignment horizontal="left" wrapText="1"/>
    </xf>
  </cellXfs>
  <cellStyles count="2">
    <cellStyle name="Normální" xfId="0" builtinId="0"/>
    <cellStyle name="Normální 2" xfId="1" xr:uid="{90AA3450-AA76-4049-A8C5-9DE84EA00737}"/>
  </cellStyles>
  <dxfs count="0"/>
  <tableStyles count="0" defaultTableStyle="TableStyleMedium2" defaultPivotStyle="PivotStyleLight16"/>
  <colors>
    <mruColors>
      <color rgb="FFFFF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7620</xdr:colOff>
          <xdr:row>5</xdr:row>
          <xdr:rowOff>30480</xdr:rowOff>
        </xdr:from>
        <xdr:to>
          <xdr:col>14</xdr:col>
          <xdr:colOff>609600</xdr:colOff>
          <xdr:row>6</xdr:row>
          <xdr:rowOff>190500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cs-CZ" sz="14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Přiřadit S/N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22860</xdr:colOff>
          <xdr:row>7</xdr:row>
          <xdr:rowOff>45720</xdr:rowOff>
        </xdr:from>
        <xdr:to>
          <xdr:col>14</xdr:col>
          <xdr:colOff>601980</xdr:colOff>
          <xdr:row>9</xdr:row>
          <xdr:rowOff>22860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cs-CZ" sz="14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Vyplnit list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N56"/>
  <sheetViews>
    <sheetView tabSelected="1" zoomScale="90" zoomScaleNormal="90" workbookViewId="0">
      <selection activeCell="Q16" sqref="Q16"/>
    </sheetView>
  </sheetViews>
  <sheetFormatPr defaultRowHeight="14.4" x14ac:dyDescent="0.3"/>
  <cols>
    <col min="1" max="1" width="2.5546875" customWidth="1"/>
    <col min="2" max="2" width="11" customWidth="1"/>
    <col min="3" max="3" width="16.88671875" customWidth="1"/>
    <col min="4" max="4" width="17.88671875" customWidth="1"/>
    <col min="5" max="5" width="10.109375" customWidth="1"/>
    <col min="6" max="6" width="14.88671875" customWidth="1"/>
    <col min="7" max="7" width="1.6640625" customWidth="1"/>
    <col min="8" max="8" width="14.33203125" customWidth="1"/>
    <col min="9" max="9" width="1" customWidth="1"/>
    <col min="10" max="10" width="16.88671875" customWidth="1"/>
    <col min="12" max="12" width="17.33203125" customWidth="1"/>
    <col min="15" max="15" width="19.33203125" customWidth="1"/>
  </cols>
  <sheetData>
    <row r="1" spans="1:14" ht="17.399999999999999" x14ac:dyDescent="0.3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</row>
    <row r="2" spans="1:14" x14ac:dyDescent="0.3">
      <c r="A2" s="3"/>
      <c r="B2" s="3"/>
      <c r="C2" s="3"/>
      <c r="D2" s="3"/>
      <c r="E2" s="3"/>
      <c r="F2" s="3"/>
      <c r="G2" s="3"/>
      <c r="H2" s="3"/>
      <c r="I2" s="3"/>
      <c r="J2" s="3"/>
    </row>
    <row r="3" spans="1:14" ht="15.6" x14ac:dyDescent="0.3">
      <c r="A3" s="42" t="s">
        <v>1</v>
      </c>
      <c r="B3" s="42"/>
      <c r="C3" s="42"/>
      <c r="D3" s="21" t="s">
        <v>32</v>
      </c>
      <c r="E3" s="21"/>
      <c r="F3" s="21"/>
      <c r="G3" s="21"/>
      <c r="H3" s="21"/>
      <c r="I3" s="21"/>
      <c r="J3" s="21"/>
      <c r="M3" s="18"/>
      <c r="N3" s="20" t="s">
        <v>27</v>
      </c>
    </row>
    <row r="4" spans="1:14" ht="15.6" x14ac:dyDescent="0.3">
      <c r="A4" s="46" t="s">
        <v>2</v>
      </c>
      <c r="B4" s="46"/>
      <c r="C4" s="46"/>
      <c r="D4" s="22">
        <v>1040019466</v>
      </c>
      <c r="E4" s="22"/>
      <c r="F4" s="22"/>
      <c r="G4" s="22"/>
      <c r="H4" s="22"/>
      <c r="I4" s="22"/>
      <c r="J4" s="22"/>
      <c r="M4" s="19"/>
      <c r="N4" s="20" t="s">
        <v>48</v>
      </c>
    </row>
    <row r="5" spans="1:14" ht="15.6" x14ac:dyDescent="0.3">
      <c r="A5" s="42" t="s">
        <v>3</v>
      </c>
      <c r="B5" s="42"/>
      <c r="C5" s="42"/>
      <c r="D5" s="40">
        <v>11872805</v>
      </c>
      <c r="E5" s="40"/>
      <c r="F5" s="40"/>
      <c r="G5" s="40"/>
      <c r="H5" s="40"/>
      <c r="I5" s="40"/>
      <c r="J5" s="40"/>
    </row>
    <row r="6" spans="1:14" ht="15.6" x14ac:dyDescent="0.3">
      <c r="A6" s="11" t="s">
        <v>4</v>
      </c>
      <c r="B6" s="10"/>
      <c r="C6" s="10"/>
      <c r="D6" s="10" t="s">
        <v>5</v>
      </c>
      <c r="E6" s="43">
        <v>45231</v>
      </c>
      <c r="F6" s="44"/>
      <c r="G6" s="10" t="s">
        <v>6</v>
      </c>
      <c r="H6" s="10"/>
      <c r="I6" s="45">
        <v>45458</v>
      </c>
      <c r="J6" s="44"/>
    </row>
    <row r="7" spans="1:14" ht="15.6" x14ac:dyDescent="0.3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4" ht="15.6" x14ac:dyDescent="0.3">
      <c r="A8" s="9" t="s">
        <v>49</v>
      </c>
      <c r="B8" s="8"/>
      <c r="C8" s="8"/>
      <c r="D8" s="8"/>
      <c r="E8" s="8"/>
      <c r="F8" s="8"/>
      <c r="G8" s="8"/>
      <c r="H8" s="8"/>
      <c r="I8" s="8"/>
      <c r="J8" s="8"/>
    </row>
    <row r="9" spans="1:14" ht="15.6" x14ac:dyDescent="0.3">
      <c r="A9" s="47" t="s">
        <v>7</v>
      </c>
      <c r="B9" s="48"/>
      <c r="C9" s="48"/>
      <c r="D9" s="54"/>
      <c r="E9" s="54"/>
      <c r="F9" s="54"/>
      <c r="G9" s="54"/>
      <c r="H9" s="54"/>
      <c r="I9" s="54"/>
      <c r="J9" s="55"/>
    </row>
    <row r="10" spans="1:14" ht="15.6" x14ac:dyDescent="0.3">
      <c r="A10" s="47" t="s">
        <v>8</v>
      </c>
      <c r="B10" s="48"/>
      <c r="C10" s="48"/>
      <c r="D10" s="23"/>
      <c r="E10" s="23"/>
      <c r="F10" s="23"/>
      <c r="G10" s="23"/>
      <c r="H10" s="23"/>
      <c r="I10" s="23"/>
      <c r="J10" s="24"/>
    </row>
    <row r="11" spans="1:14" ht="15.6" x14ac:dyDescent="0.3">
      <c r="A11" s="47" t="s">
        <v>9</v>
      </c>
      <c r="B11" s="48"/>
      <c r="C11" s="48"/>
      <c r="D11" s="23"/>
      <c r="E11" s="23"/>
      <c r="F11" s="25" t="s">
        <v>12</v>
      </c>
      <c r="G11" s="23"/>
      <c r="H11" s="23"/>
      <c r="I11" s="23"/>
      <c r="J11" s="24"/>
    </row>
    <row r="12" spans="1:14" ht="15.6" x14ac:dyDescent="0.3">
      <c r="A12" s="47" t="s">
        <v>10</v>
      </c>
      <c r="B12" s="48"/>
      <c r="C12" s="48"/>
      <c r="D12" s="23"/>
      <c r="E12" s="23"/>
      <c r="F12" s="23"/>
      <c r="G12" s="23"/>
      <c r="H12" s="23"/>
      <c r="I12" s="23"/>
      <c r="J12" s="24"/>
    </row>
    <row r="13" spans="1:14" ht="15.6" x14ac:dyDescent="0.3">
      <c r="A13" s="47" t="s">
        <v>11</v>
      </c>
      <c r="B13" s="48"/>
      <c r="C13" s="48"/>
      <c r="D13" s="23"/>
      <c r="E13" s="23"/>
      <c r="F13" s="23"/>
      <c r="G13" s="23"/>
      <c r="H13" s="23"/>
      <c r="I13" s="23"/>
      <c r="J13" s="24"/>
    </row>
    <row r="14" spans="1:14" x14ac:dyDescent="0.3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4" x14ac:dyDescent="0.3">
      <c r="A15" s="49" t="s">
        <v>26</v>
      </c>
      <c r="B15" s="49"/>
      <c r="C15" s="49"/>
      <c r="D15" s="49"/>
      <c r="E15" s="26"/>
      <c r="F15" s="56" t="s">
        <v>50</v>
      </c>
      <c r="G15" s="56"/>
      <c r="H15" s="56"/>
      <c r="I15" s="56"/>
      <c r="J15" s="56"/>
      <c r="K15" s="56"/>
      <c r="L15" s="56"/>
      <c r="M15" s="56"/>
      <c r="N15" s="56"/>
    </row>
    <row r="16" spans="1:14" x14ac:dyDescent="0.3">
      <c r="A16" s="3"/>
      <c r="B16" s="3"/>
      <c r="C16" s="3"/>
      <c r="D16" s="3"/>
      <c r="E16" s="3"/>
      <c r="F16" s="56"/>
      <c r="G16" s="56"/>
      <c r="H16" s="56"/>
      <c r="I16" s="56"/>
      <c r="J16" s="56"/>
      <c r="K16" s="56"/>
      <c r="L16" s="56"/>
      <c r="M16" s="56"/>
      <c r="N16" s="56"/>
    </row>
    <row r="17" spans="1:10" x14ac:dyDescent="0.3">
      <c r="A17" s="12" t="s">
        <v>13</v>
      </c>
      <c r="B17" s="3"/>
      <c r="C17" s="3"/>
      <c r="D17" s="3"/>
      <c r="E17" s="3"/>
      <c r="F17" s="3"/>
      <c r="G17" s="3"/>
      <c r="H17" s="3"/>
      <c r="I17" s="3"/>
      <c r="J17" s="3"/>
    </row>
    <row r="18" spans="1:10" ht="30" customHeight="1" x14ac:dyDescent="0.3">
      <c r="A18" s="53" t="s">
        <v>28</v>
      </c>
      <c r="B18" s="53"/>
      <c r="C18" s="53"/>
      <c r="D18" s="53"/>
      <c r="E18" s="53"/>
      <c r="F18" s="53"/>
      <c r="G18" s="53"/>
      <c r="H18" s="53"/>
      <c r="I18" s="53"/>
      <c r="J18" s="53"/>
    </row>
    <row r="19" spans="1:10" s="2" customFormat="1" ht="28.2" x14ac:dyDescent="0.3">
      <c r="A19" s="5"/>
      <c r="B19" s="13" t="s">
        <v>14</v>
      </c>
      <c r="C19" s="14"/>
      <c r="D19" s="14"/>
      <c r="E19" s="15"/>
      <c r="F19" s="14" t="s">
        <v>31</v>
      </c>
      <c r="G19" s="14"/>
      <c r="H19" s="13" t="s">
        <v>15</v>
      </c>
      <c r="I19" s="14"/>
      <c r="J19" s="16" t="s">
        <v>16</v>
      </c>
    </row>
    <row r="20" spans="1:10" s="20" customFormat="1" x14ac:dyDescent="0.3">
      <c r="A20" s="3"/>
      <c r="B20" s="30">
        <v>1100033</v>
      </c>
      <c r="C20" s="50" t="s">
        <v>44</v>
      </c>
      <c r="D20" s="51"/>
      <c r="E20" s="52"/>
      <c r="F20" s="31">
        <v>2425521.12</v>
      </c>
      <c r="G20" s="32"/>
      <c r="H20" s="33">
        <f>F20*(E$15/100+1)</f>
        <v>2425521.12</v>
      </c>
      <c r="I20" s="32"/>
      <c r="J20" s="34">
        <f>H20</f>
        <v>2425521.12</v>
      </c>
    </row>
    <row r="21" spans="1:10" s="20" customFormat="1" x14ac:dyDescent="0.3">
      <c r="A21" s="3"/>
      <c r="B21" s="30">
        <v>1100041</v>
      </c>
      <c r="C21" s="50" t="s">
        <v>46</v>
      </c>
      <c r="D21" s="51"/>
      <c r="E21" s="52"/>
      <c r="F21" s="31">
        <v>694048.7</v>
      </c>
      <c r="G21" s="32"/>
      <c r="H21" s="33">
        <f t="shared" ref="H21:H31" si="0">F21*(E$15/100+1)</f>
        <v>694048.7</v>
      </c>
      <c r="I21" s="32"/>
      <c r="J21" s="34">
        <f t="shared" ref="J21:J31" si="1">H21</f>
        <v>694048.7</v>
      </c>
    </row>
    <row r="22" spans="1:10" s="20" customFormat="1" x14ac:dyDescent="0.3">
      <c r="A22" s="3"/>
      <c r="B22" s="30">
        <v>1101594</v>
      </c>
      <c r="C22" s="50" t="s">
        <v>33</v>
      </c>
      <c r="D22" s="51"/>
      <c r="E22" s="52"/>
      <c r="F22" s="31">
        <v>13168</v>
      </c>
      <c r="G22" s="32"/>
      <c r="H22" s="33">
        <f t="shared" si="0"/>
        <v>13168</v>
      </c>
      <c r="I22" s="32"/>
      <c r="J22" s="34">
        <f t="shared" si="1"/>
        <v>13168</v>
      </c>
    </row>
    <row r="23" spans="1:10" s="20" customFormat="1" x14ac:dyDescent="0.3">
      <c r="A23" s="3"/>
      <c r="B23" s="30">
        <v>1101638</v>
      </c>
      <c r="C23" s="50" t="s">
        <v>34</v>
      </c>
      <c r="D23" s="51"/>
      <c r="E23" s="52"/>
      <c r="F23" s="31">
        <v>324610</v>
      </c>
      <c r="G23" s="32"/>
      <c r="H23" s="33">
        <f t="shared" si="0"/>
        <v>324610</v>
      </c>
      <c r="I23" s="32"/>
      <c r="J23" s="34">
        <f t="shared" si="1"/>
        <v>324610</v>
      </c>
    </row>
    <row r="24" spans="1:10" s="20" customFormat="1" x14ac:dyDescent="0.3">
      <c r="A24" s="3"/>
      <c r="B24" s="30">
        <v>1101999</v>
      </c>
      <c r="C24" s="50" t="s">
        <v>35</v>
      </c>
      <c r="D24" s="51"/>
      <c r="E24" s="52"/>
      <c r="F24" s="31">
        <v>16600</v>
      </c>
      <c r="G24" s="32"/>
      <c r="H24" s="33">
        <f t="shared" si="0"/>
        <v>16600</v>
      </c>
      <c r="I24" s="32"/>
      <c r="J24" s="34">
        <f t="shared" si="1"/>
        <v>16600</v>
      </c>
    </row>
    <row r="25" spans="1:10" s="20" customFormat="1" x14ac:dyDescent="0.3">
      <c r="A25" s="3"/>
      <c r="B25" s="30">
        <v>1102000</v>
      </c>
      <c r="C25" s="50" t="s">
        <v>36</v>
      </c>
      <c r="D25" s="51"/>
      <c r="E25" s="52"/>
      <c r="F25" s="31">
        <v>50400</v>
      </c>
      <c r="G25" s="32"/>
      <c r="H25" s="33">
        <f t="shared" si="0"/>
        <v>50400</v>
      </c>
      <c r="I25" s="32"/>
      <c r="J25" s="34">
        <f t="shared" si="1"/>
        <v>50400</v>
      </c>
    </row>
    <row r="26" spans="1:10" s="20" customFormat="1" x14ac:dyDescent="0.3">
      <c r="A26" s="3"/>
      <c r="B26" s="30">
        <v>1102001</v>
      </c>
      <c r="C26" s="50" t="s">
        <v>37</v>
      </c>
      <c r="D26" s="51"/>
      <c r="E26" s="52"/>
      <c r="F26" s="31">
        <v>8800</v>
      </c>
      <c r="G26" s="32"/>
      <c r="H26" s="33">
        <f t="shared" si="0"/>
        <v>8800</v>
      </c>
      <c r="I26" s="32"/>
      <c r="J26" s="34">
        <f t="shared" si="1"/>
        <v>8800</v>
      </c>
    </row>
    <row r="27" spans="1:10" s="20" customFormat="1" x14ac:dyDescent="0.3">
      <c r="A27" s="3"/>
      <c r="B27" s="30">
        <v>1102007</v>
      </c>
      <c r="C27" s="50" t="s">
        <v>38</v>
      </c>
      <c r="D27" s="51"/>
      <c r="E27" s="52"/>
      <c r="F27" s="31">
        <v>5060</v>
      </c>
      <c r="G27" s="32"/>
      <c r="H27" s="33">
        <f t="shared" si="0"/>
        <v>5060</v>
      </c>
      <c r="I27" s="32"/>
      <c r="J27" s="34">
        <f t="shared" si="1"/>
        <v>5060</v>
      </c>
    </row>
    <row r="28" spans="1:10" s="20" customFormat="1" x14ac:dyDescent="0.3">
      <c r="A28" s="3"/>
      <c r="B28" s="30">
        <v>1102010</v>
      </c>
      <c r="C28" s="50" t="s">
        <v>39</v>
      </c>
      <c r="D28" s="51"/>
      <c r="E28" s="52"/>
      <c r="F28" s="31">
        <v>56248</v>
      </c>
      <c r="G28" s="32"/>
      <c r="H28" s="33">
        <f t="shared" si="0"/>
        <v>56248</v>
      </c>
      <c r="I28" s="32"/>
      <c r="J28" s="34">
        <f t="shared" si="1"/>
        <v>56248</v>
      </c>
    </row>
    <row r="29" spans="1:10" s="20" customFormat="1" x14ac:dyDescent="0.3">
      <c r="A29" s="3"/>
      <c r="B29" s="30"/>
      <c r="C29" s="50"/>
      <c r="D29" s="51"/>
      <c r="E29" s="52"/>
      <c r="F29" s="31"/>
      <c r="G29" s="32"/>
      <c r="H29" s="33">
        <f t="shared" si="0"/>
        <v>0</v>
      </c>
      <c r="I29" s="32"/>
      <c r="J29" s="34">
        <f t="shared" si="1"/>
        <v>0</v>
      </c>
    </row>
    <row r="30" spans="1:10" s="20" customFormat="1" x14ac:dyDescent="0.3">
      <c r="A30" s="3"/>
      <c r="B30" s="30"/>
      <c r="C30" s="50"/>
      <c r="D30" s="51"/>
      <c r="E30" s="52"/>
      <c r="F30" s="31"/>
      <c r="G30" s="32"/>
      <c r="H30" s="33">
        <f t="shared" si="0"/>
        <v>0</v>
      </c>
      <c r="I30" s="32"/>
      <c r="J30" s="34">
        <f t="shared" si="1"/>
        <v>0</v>
      </c>
    </row>
    <row r="31" spans="1:10" s="20" customFormat="1" x14ac:dyDescent="0.3">
      <c r="A31" s="3"/>
      <c r="B31" s="30"/>
      <c r="C31" s="50"/>
      <c r="D31" s="51"/>
      <c r="E31" s="52"/>
      <c r="F31" s="31"/>
      <c r="G31" s="32"/>
      <c r="H31" s="33">
        <f t="shared" si="0"/>
        <v>0</v>
      </c>
      <c r="I31" s="32"/>
      <c r="J31" s="34">
        <f t="shared" si="1"/>
        <v>0</v>
      </c>
    </row>
    <row r="32" spans="1:10" x14ac:dyDescent="0.3">
      <c r="A32" s="3"/>
      <c r="B32" s="3"/>
      <c r="C32" s="3"/>
      <c r="D32" s="3"/>
      <c r="E32" s="3"/>
      <c r="F32" s="3"/>
      <c r="G32" s="3"/>
      <c r="H32" s="6"/>
      <c r="I32" s="3"/>
      <c r="J32" s="3"/>
    </row>
    <row r="33" spans="1:13" x14ac:dyDescent="0.3">
      <c r="A33" s="3"/>
      <c r="B33" s="3" t="s">
        <v>19</v>
      </c>
      <c r="C33" s="3"/>
      <c r="D33" s="3"/>
      <c r="E33" s="3"/>
      <c r="F33" s="7"/>
      <c r="G33" s="3"/>
      <c r="H33" s="6"/>
      <c r="I33" s="3"/>
      <c r="J33" s="4" t="s">
        <v>25</v>
      </c>
    </row>
    <row r="34" spans="1:13" x14ac:dyDescent="0.3">
      <c r="A34" s="3"/>
      <c r="B34" s="3"/>
      <c r="C34" s="3"/>
      <c r="D34" s="3"/>
      <c r="E34" s="3"/>
      <c r="F34" s="7"/>
      <c r="G34" s="3"/>
      <c r="H34" s="6"/>
      <c r="I34" s="3"/>
      <c r="J34" s="3"/>
    </row>
    <row r="35" spans="1:13" x14ac:dyDescent="0.3">
      <c r="A35" s="3"/>
      <c r="B35" s="3" t="s">
        <v>20</v>
      </c>
      <c r="C35" s="3"/>
      <c r="D35" s="3"/>
      <c r="E35" s="3"/>
      <c r="F35" s="7"/>
      <c r="G35" s="3"/>
      <c r="H35" s="6"/>
      <c r="I35" s="3"/>
      <c r="J35" s="4" t="s">
        <v>25</v>
      </c>
    </row>
    <row r="36" spans="1:13" x14ac:dyDescent="0.3">
      <c r="A36" s="3"/>
      <c r="B36" s="3" t="s">
        <v>21</v>
      </c>
      <c r="C36" s="3"/>
      <c r="D36" s="3"/>
      <c r="E36" s="3"/>
      <c r="F36" s="17"/>
      <c r="G36" s="3"/>
      <c r="H36" s="6"/>
      <c r="I36" s="3"/>
      <c r="J36" s="3"/>
    </row>
    <row r="37" spans="1:13" x14ac:dyDescent="0.3">
      <c r="A37" s="3"/>
      <c r="B37" s="3" t="s">
        <v>17</v>
      </c>
      <c r="C37" s="3"/>
      <c r="D37" s="3"/>
      <c r="E37" s="3"/>
      <c r="F37" s="7">
        <v>2240</v>
      </c>
      <c r="G37" s="3"/>
      <c r="H37" s="6">
        <f t="shared" ref="H37" si="2">F37*(D$15/100+1)</f>
        <v>2240</v>
      </c>
      <c r="I37" s="3"/>
      <c r="J37" s="35" t="s">
        <v>18</v>
      </c>
      <c r="K37" s="1"/>
    </row>
    <row r="38" spans="1:13" x14ac:dyDescent="0.3">
      <c r="A38" s="3"/>
      <c r="B38" s="3"/>
      <c r="C38" s="6">
        <f>H37*F36</f>
        <v>0</v>
      </c>
      <c r="D38" s="3" t="s">
        <v>22</v>
      </c>
      <c r="E38" s="3"/>
      <c r="F38" s="3"/>
      <c r="G38" s="3"/>
      <c r="H38" s="3"/>
      <c r="I38" s="3"/>
      <c r="J38" s="35"/>
    </row>
    <row r="39" spans="1:13" s="28" customFormat="1" x14ac:dyDescent="0.3">
      <c r="A39" s="12" t="s">
        <v>29</v>
      </c>
      <c r="B39" s="12"/>
      <c r="C39" s="27"/>
      <c r="D39" s="12"/>
      <c r="E39" s="12"/>
      <c r="F39" s="12"/>
      <c r="G39" s="12"/>
      <c r="H39" s="12"/>
      <c r="I39" s="12"/>
      <c r="J39" s="36">
        <f>SUM(J20:J38)</f>
        <v>3594455.8200000003</v>
      </c>
      <c r="L39" s="27"/>
    </row>
    <row r="40" spans="1:13" x14ac:dyDescent="0.3">
      <c r="A40" s="3"/>
      <c r="B40" s="3"/>
      <c r="C40" s="3"/>
      <c r="D40" s="3"/>
      <c r="E40" s="3"/>
      <c r="F40" s="3"/>
      <c r="G40" s="3"/>
      <c r="H40" s="3"/>
      <c r="I40" s="3"/>
      <c r="J40" s="35"/>
    </row>
    <row r="41" spans="1:13" x14ac:dyDescent="0.3">
      <c r="A41" s="3" t="s">
        <v>30</v>
      </c>
      <c r="B41" s="3"/>
      <c r="C41" s="3"/>
      <c r="D41" s="3"/>
      <c r="E41" s="3"/>
      <c r="F41" s="3"/>
      <c r="G41" s="3"/>
      <c r="H41" s="3"/>
      <c r="I41" s="3"/>
      <c r="J41" s="35"/>
    </row>
    <row r="42" spans="1:13" s="20" customFormat="1" x14ac:dyDescent="0.3">
      <c r="A42" s="3"/>
      <c r="B42" s="16">
        <v>1101922</v>
      </c>
      <c r="C42" s="50" t="s">
        <v>40</v>
      </c>
      <c r="D42" s="51"/>
      <c r="E42" s="51"/>
      <c r="F42" s="51"/>
      <c r="G42" s="51"/>
      <c r="H42" s="51"/>
      <c r="I42" s="52"/>
      <c r="J42" s="37">
        <v>27638</v>
      </c>
      <c r="M42" s="2"/>
    </row>
    <row r="43" spans="1:13" s="20" customFormat="1" x14ac:dyDescent="0.3">
      <c r="A43" s="3"/>
      <c r="B43" s="16">
        <v>1101924</v>
      </c>
      <c r="C43" s="50" t="s">
        <v>41</v>
      </c>
      <c r="D43" s="51"/>
      <c r="E43" s="51"/>
      <c r="F43" s="51"/>
      <c r="G43" s="51"/>
      <c r="H43" s="51"/>
      <c r="I43" s="52"/>
      <c r="J43" s="37">
        <v>41880</v>
      </c>
      <c r="M43" s="2"/>
    </row>
    <row r="44" spans="1:13" s="20" customFormat="1" x14ac:dyDescent="0.3">
      <c r="A44" s="3"/>
      <c r="B44" s="16">
        <v>1101927</v>
      </c>
      <c r="C44" s="50" t="s">
        <v>42</v>
      </c>
      <c r="D44" s="51"/>
      <c r="E44" s="51"/>
      <c r="F44" s="51"/>
      <c r="G44" s="51"/>
      <c r="H44" s="51"/>
      <c r="I44" s="52"/>
      <c r="J44" s="37">
        <v>4000</v>
      </c>
      <c r="M44" s="2"/>
    </row>
    <row r="45" spans="1:13" s="20" customFormat="1" x14ac:dyDescent="0.3">
      <c r="A45" s="3"/>
      <c r="B45" s="16">
        <v>1101929</v>
      </c>
      <c r="C45" s="50" t="s">
        <v>43</v>
      </c>
      <c r="D45" s="51"/>
      <c r="E45" s="51"/>
      <c r="F45" s="51"/>
      <c r="G45" s="51"/>
      <c r="H45" s="51"/>
      <c r="I45" s="52"/>
      <c r="J45" s="37">
        <v>9000</v>
      </c>
      <c r="M45" s="2"/>
    </row>
    <row r="46" spans="1:13" s="20" customFormat="1" x14ac:dyDescent="0.3">
      <c r="A46" s="3"/>
      <c r="B46" s="16">
        <v>1102094</v>
      </c>
      <c r="C46" s="50" t="s">
        <v>45</v>
      </c>
      <c r="D46" s="51"/>
      <c r="E46" s="51"/>
      <c r="F46" s="51"/>
      <c r="G46" s="51"/>
      <c r="H46" s="51"/>
      <c r="I46" s="52"/>
      <c r="J46" s="37">
        <v>520454.18</v>
      </c>
      <c r="M46" s="2"/>
    </row>
    <row r="47" spans="1:13" s="20" customFormat="1" x14ac:dyDescent="0.3">
      <c r="A47" s="3"/>
      <c r="B47" s="16">
        <v>1102102</v>
      </c>
      <c r="C47" s="50" t="s">
        <v>47</v>
      </c>
      <c r="D47" s="51"/>
      <c r="E47" s="51"/>
      <c r="F47" s="51"/>
      <c r="G47" s="51"/>
      <c r="H47" s="51"/>
      <c r="I47" s="52"/>
      <c r="J47" s="37">
        <v>110000</v>
      </c>
      <c r="M47" s="2"/>
    </row>
    <row r="48" spans="1:13" s="20" customFormat="1" x14ac:dyDescent="0.3">
      <c r="A48" s="3"/>
      <c r="B48" s="16"/>
      <c r="C48" s="50"/>
      <c r="D48" s="51"/>
      <c r="E48" s="51"/>
      <c r="F48" s="51"/>
      <c r="G48" s="51"/>
      <c r="H48" s="51"/>
      <c r="I48" s="52"/>
      <c r="J48" s="37"/>
      <c r="M48" s="2"/>
    </row>
    <row r="49" spans="1:13" s="20" customFormat="1" x14ac:dyDescent="0.3">
      <c r="A49" s="3"/>
      <c r="B49" s="16"/>
      <c r="C49" s="50"/>
      <c r="D49" s="51"/>
      <c r="E49" s="51"/>
      <c r="F49" s="51"/>
      <c r="G49" s="51"/>
      <c r="H49" s="51"/>
      <c r="I49" s="52"/>
      <c r="J49" s="37"/>
      <c r="M49" s="2"/>
    </row>
    <row r="50" spans="1:13" s="20" customFormat="1" x14ac:dyDescent="0.3">
      <c r="A50" s="3"/>
      <c r="B50" s="16"/>
      <c r="C50" s="50"/>
      <c r="D50" s="51"/>
      <c r="E50" s="51"/>
      <c r="F50" s="51"/>
      <c r="G50" s="51"/>
      <c r="H50" s="51"/>
      <c r="I50" s="52"/>
      <c r="J50" s="37"/>
      <c r="M50" s="2"/>
    </row>
    <row r="51" spans="1:13" s="28" customFormat="1" x14ac:dyDescent="0.3">
      <c r="A51" s="12" t="s">
        <v>23</v>
      </c>
      <c r="B51" s="12"/>
      <c r="C51" s="12"/>
      <c r="D51" s="12"/>
      <c r="E51" s="12"/>
      <c r="F51" s="12"/>
      <c r="G51" s="12"/>
      <c r="H51" s="12"/>
      <c r="I51" s="12"/>
      <c r="J51" s="36">
        <f>SUM(J42:J50)</f>
        <v>712972.17999999993</v>
      </c>
    </row>
    <row r="52" spans="1:13" x14ac:dyDescent="0.3">
      <c r="A52" s="3"/>
      <c r="B52" s="3"/>
      <c r="C52" s="3"/>
      <c r="D52" s="3"/>
      <c r="E52" s="3"/>
      <c r="F52" s="3"/>
      <c r="G52" s="3"/>
      <c r="H52" s="3"/>
      <c r="I52" s="3"/>
      <c r="J52" s="35"/>
    </row>
    <row r="53" spans="1:13" s="29" customFormat="1" ht="15.6" x14ac:dyDescent="0.3">
      <c r="A53" s="9" t="s">
        <v>24</v>
      </c>
      <c r="B53" s="9"/>
      <c r="C53" s="9"/>
      <c r="D53" s="9"/>
      <c r="E53" s="9"/>
      <c r="F53" s="9"/>
      <c r="G53" s="9"/>
      <c r="H53" s="9"/>
      <c r="I53" s="9"/>
      <c r="J53" s="38">
        <f>J51+J39</f>
        <v>4307428</v>
      </c>
    </row>
    <row r="54" spans="1:13" x14ac:dyDescent="0.3">
      <c r="J54" s="39"/>
    </row>
    <row r="55" spans="1:13" x14ac:dyDescent="0.3">
      <c r="J55" s="39"/>
    </row>
    <row r="56" spans="1:13" x14ac:dyDescent="0.3">
      <c r="J56" s="39"/>
    </row>
  </sheetData>
  <mergeCells count="37">
    <mergeCell ref="C47:I47"/>
    <mergeCell ref="C48:I48"/>
    <mergeCell ref="C49:I49"/>
    <mergeCell ref="C50:I50"/>
    <mergeCell ref="C42:I42"/>
    <mergeCell ref="C43:I43"/>
    <mergeCell ref="C44:I44"/>
    <mergeCell ref="C45:I45"/>
    <mergeCell ref="C46:I46"/>
    <mergeCell ref="C27:E27"/>
    <mergeCell ref="C28:E28"/>
    <mergeCell ref="C29:E29"/>
    <mergeCell ref="C30:E30"/>
    <mergeCell ref="C31:E31"/>
    <mergeCell ref="C22:E22"/>
    <mergeCell ref="C23:E23"/>
    <mergeCell ref="C24:E24"/>
    <mergeCell ref="C25:E25"/>
    <mergeCell ref="C26:E26"/>
    <mergeCell ref="A13:C13"/>
    <mergeCell ref="A15:D15"/>
    <mergeCell ref="C20:E20"/>
    <mergeCell ref="C21:E21"/>
    <mergeCell ref="A9:C9"/>
    <mergeCell ref="A10:C10"/>
    <mergeCell ref="A11:C11"/>
    <mergeCell ref="A12:C12"/>
    <mergeCell ref="A18:J18"/>
    <mergeCell ref="D9:J9"/>
    <mergeCell ref="F15:N16"/>
    <mergeCell ref="D5:J5"/>
    <mergeCell ref="A1:J1"/>
    <mergeCell ref="A5:C5"/>
    <mergeCell ref="E6:F6"/>
    <mergeCell ref="I6:J6"/>
    <mergeCell ref="A3:C3"/>
    <mergeCell ref="A4:C4"/>
  </mergeCells>
  <dataValidations count="1">
    <dataValidation type="list" allowBlank="1" showInputMessage="1" showErrorMessage="1" sqref="J33 J35" xr:uid="{00000000-0002-0000-0000-000000000000}">
      <formula1>"Ano,Ne"</formula1>
    </dataValidation>
  </dataValidations>
  <pageMargins left="0.39370078740157483" right="0.31496062992125984" top="0.39370078740157483" bottom="0.39370078740157483" header="0" footer="0"/>
  <pageSetup paperSize="9" scale="9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Vykony">
                <anchor moveWithCells="1" sizeWithCells="1">
                  <from>
                    <xdr:col>12</xdr:col>
                    <xdr:colOff>7620</xdr:colOff>
                    <xdr:row>5</xdr:row>
                    <xdr:rowOff>30480</xdr:rowOff>
                  </from>
                  <to>
                    <xdr:col>14</xdr:col>
                    <xdr:colOff>609600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0]!Formular">
                <anchor moveWithCells="1" sizeWithCells="1">
                  <from>
                    <xdr:col>12</xdr:col>
                    <xdr:colOff>22860</xdr:colOff>
                    <xdr:row>7</xdr:row>
                    <xdr:rowOff>45720</xdr:rowOff>
                  </from>
                  <to>
                    <xdr:col>14</xdr:col>
                    <xdr:colOff>601980</xdr:colOff>
                    <xdr:row>9</xdr:row>
                    <xdr:rowOff>22860</xdr:rowOff>
                  </to>
                </anchor>
              </controlPr>
            </control>
          </mc:Choice>
        </mc:AlternateContent>
      </controls>
    </mc:Choice>
  </mc:AlternateContent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Nabídkový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Petrů, Kateřina</cp:lastModifiedBy>
  <cp:lastPrinted>2022-03-31T09:03:34Z</cp:lastPrinted>
  <dcterms:created xsi:type="dcterms:W3CDTF">2018-02-26T09:45:30Z</dcterms:created>
  <dcterms:modified xsi:type="dcterms:W3CDTF">2023-07-11T13:00:07Z</dcterms:modified>
</cp:coreProperties>
</file>